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填寫說明" sheetId="1" state="visible" r:id="rId1"/>
    <sheet xmlns:r="http://schemas.openxmlformats.org/officeDocument/2006/relationships" name="帳齡分析表" sheetId="2" state="visible" r:id="rId2"/>
    <sheet xmlns:r="http://schemas.openxmlformats.org/officeDocument/2006/relationships" name="帳齡彙總" sheetId="3" state="visible" r:id="rId3"/>
    <sheet xmlns:r="http://schemas.openxmlformats.org/officeDocument/2006/relationships" name="催收紀錄" sheetId="4" state="visible" r:id="rId4"/>
    <sheet xmlns:r="http://schemas.openxmlformats.org/officeDocument/2006/relationships" name="月結對帳檢核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0" fontId="2" fillId="2" borderId="1" pivotButton="0" quotePrefix="0" xfId="0"/>
    <xf numFmtId="165" fontId="0" fillId="0" borderId="1" pivotButton="0" quotePrefix="0" xfId="0"/>
    <xf numFmtId="0" fontId="3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應收帳款帳齡分析表｜填寫說明</t>
        </is>
      </c>
    </row>
    <row r="2">
      <c r="A2" t="inlineStr"/>
    </row>
    <row r="3">
      <c r="A3" t="inlineStr">
        <is>
          <t>1. 只要填「帳齡分析表」白底欄位：客戶、單號、開立日期、付款條件、請款金額、已收金額。</t>
        </is>
      </c>
    </row>
    <row r="4">
      <c r="A4" t="inlineStr">
        <is>
          <t>2. 到期日、未收餘額、逾期天數、帳齡區間、建議催收階段都會自動算出來。</t>
        </is>
      </c>
    </row>
    <row r="5">
      <c r="A5" t="inlineStr">
        <is>
          <t>3. 前四列是範例，可以直接刪掉換成你的資料。</t>
        </is>
      </c>
    </row>
    <row r="6">
      <c r="A6" t="inlineStr">
        <is>
          <t>4. 帳齡彙總分頁會自動加總每個區間的金額，月底看一次就知道錢卡在哪裡。</t>
        </is>
      </c>
    </row>
    <row r="7">
      <c r="A7" t="inlineStr">
        <is>
          <t>5. 建議催收階段只是提醒，實際要不要寄存證信函、聲請支付命令，請依合約與律師意見決定。</t>
        </is>
      </c>
    </row>
    <row r="8">
      <c r="A8" t="inlineStr"/>
    </row>
    <row r="9">
      <c r="A9" t="inlineStr">
        <is>
          <t>────────────────────────────</t>
        </is>
      </c>
    </row>
    <row r="10">
      <c r="A10" t="inlineStr">
        <is>
          <t>覺得這份有用？我們是恆遠數位科技，日常就在做這類事。如果你有以下需求，歡迎直接找我們聊聊：</t>
        </is>
      </c>
    </row>
    <row r="11">
      <c r="A11" t="inlineStr">
        <is>
          <t>▸ 想用軟體取代手工報價單、請款單 → 秒發報價  https://foreverwebs.com/services/quote-management</t>
        </is>
      </c>
    </row>
    <row r="12">
      <c r="A12" t="inlineStr">
        <is>
          <t>▸ 想把流程自動化／接進系統 → 客製化系統開發  https://foreverwebs.com/services/customize-web</t>
        </is>
      </c>
    </row>
    <row r="13">
      <c r="A13" t="inlineStr">
        <is>
          <t>▸ 想導入 AI 解掉重複性工作 → AI 系統開發  https://foreverwebs.com/services/ai-consult</t>
        </is>
      </c>
    </row>
    <row r="14">
      <c r="A14" t="inlineStr">
        <is>
          <t>或直接聯絡：support@foreverwebs.com ／ LINE @929bpbpy</t>
        </is>
      </c>
    </row>
    <row r="15">
      <c r="A15" t="inlineStr">
        <is>
          <t>恆遠數位科技 · 自由揚 / Account Director</t>
        </is>
      </c>
    </row>
    <row r="16">
      <c r="A16" t="inlineStr">
        <is>
          <t>────────────────────────────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14" customWidth="1" min="10" max="10"/>
    <col width="22" customWidth="1" min="11" max="11"/>
    <col width="10" customWidth="1" min="12" max="12"/>
    <col width="12" customWidth="1" min="13" max="13"/>
    <col width="24" customWidth="1" min="14" max="14"/>
  </cols>
  <sheetData>
    <row r="1">
      <c r="A1" s="1" t="inlineStr">
        <is>
          <t>應收帳款帳齡分析表</t>
        </is>
      </c>
    </row>
    <row r="2">
      <c r="A2" t="inlineStr">
        <is>
          <t>基準日</t>
        </is>
      </c>
      <c r="B2" s="2">
        <f>TODAY()</f>
        <v/>
      </c>
      <c r="C2" t="inlineStr">
        <is>
          <t>（要看月底的帳齡，把 B2 改成月底日期，例如 2026-10-31）</t>
        </is>
      </c>
    </row>
    <row r="4">
      <c r="A4" s="3" t="inlineStr">
        <is>
          <t>客戶名稱</t>
        </is>
      </c>
      <c r="B4" s="3" t="inlineStr">
        <is>
          <t>請款單號</t>
        </is>
      </c>
      <c r="C4" s="3" t="inlineStr">
        <is>
          <t>開立日期</t>
        </is>
      </c>
      <c r="D4" s="3" t="inlineStr">
        <is>
          <t>付款條件（天）</t>
        </is>
      </c>
      <c r="E4" s="3" t="inlineStr">
        <is>
          <t>到期日</t>
        </is>
      </c>
      <c r="F4" s="3" t="inlineStr">
        <is>
          <t>請款金額</t>
        </is>
      </c>
      <c r="G4" s="3" t="inlineStr">
        <is>
          <t>已收金額</t>
        </is>
      </c>
      <c r="H4" s="3" t="inlineStr">
        <is>
          <t>未收餘額</t>
        </is>
      </c>
      <c r="I4" s="3" t="inlineStr">
        <is>
          <t>逾期天數</t>
        </is>
      </c>
      <c r="J4" s="3" t="inlineStr">
        <is>
          <t>帳齡區間</t>
        </is>
      </c>
      <c r="K4" s="3" t="inlineStr">
        <is>
          <t>建議催收階段</t>
        </is>
      </c>
      <c r="L4" s="3" t="inlineStr">
        <is>
          <t>負責人</t>
        </is>
      </c>
      <c r="M4" s="3" t="inlineStr">
        <is>
          <t>最近聯絡日</t>
        </is>
      </c>
      <c r="N4" s="3" t="inlineStr">
        <is>
          <t>備註</t>
        </is>
      </c>
    </row>
    <row r="5">
      <c r="A5" s="4" t="inlineStr">
        <is>
          <t>範例：甲公司</t>
        </is>
      </c>
      <c r="B5" s="4" t="inlineStr">
        <is>
          <t>INV-2026-0901</t>
        </is>
      </c>
      <c r="C5" s="5" t="n">
        <v>46281</v>
      </c>
      <c r="D5" s="4" t="n">
        <v>30</v>
      </c>
      <c r="E5" s="5">
        <f>IF(C5="","",C5+D5)</f>
        <v/>
      </c>
      <c r="F5" s="6" t="n">
        <v>120000</v>
      </c>
      <c r="G5" s="6" t="n">
        <v>0</v>
      </c>
      <c r="H5" s="6">
        <f>IF(F5="","",F5-G5)</f>
        <v/>
      </c>
      <c r="I5" s="4">
        <f>IF(OR(E5="",H5=""),"",IF(H5&lt;=0,0,MAX(0,$B$2-E5)))</f>
        <v/>
      </c>
      <c r="J5" s="4">
        <f>IF(I5="","",IF(H5&lt;=0,"已結清",IF(I5=0,"未到期",IF(I5&lt;=30,"逾期 1-30 天",IF(I5&lt;=60,"逾期 31-60 天",IF(I5&lt;=90,"逾期 61-90 天","逾期 90 天以上"))))))</f>
        <v/>
      </c>
      <c r="K5" s="4">
        <f>IF(I5="","",IF(H5&lt;=0,"",IF(I5=0,"到期前 3 天提醒",IF(I5&lt;=30,"第一階段：友善提醒",IF(I5&lt;=60,"第二階段：正式催告",IF(I5&lt;=90,"第三階段：存證信函","第四階段：支付命令或訴訟"))))))</f>
        <v/>
      </c>
      <c r="L5" s="4" t="n"/>
      <c r="M5" s="4" t="n"/>
      <c r="N5" s="4" t="n"/>
    </row>
    <row r="6">
      <c r="A6" s="4" t="inlineStr">
        <is>
          <t>範例：乙商行</t>
        </is>
      </c>
      <c r="B6" s="4" t="inlineStr">
        <is>
          <t>INV-2026-0815</t>
        </is>
      </c>
      <c r="C6" s="5" t="n">
        <v>46246</v>
      </c>
      <c r="D6" s="4" t="n">
        <v>30</v>
      </c>
      <c r="E6" s="5">
        <f>IF(C6="","",C6+D6)</f>
        <v/>
      </c>
      <c r="F6" s="6" t="n">
        <v>45000</v>
      </c>
      <c r="G6" s="6" t="n">
        <v>15000</v>
      </c>
      <c r="H6" s="6">
        <f>IF(F6="","",F6-G6)</f>
        <v/>
      </c>
      <c r="I6" s="4">
        <f>IF(OR(E6="",H6=""),"",IF(H6&lt;=0,0,MAX(0,$B$2-E6)))</f>
        <v/>
      </c>
      <c r="J6" s="4">
        <f>IF(I6="","",IF(H6&lt;=0,"已結清",IF(I6=0,"未到期",IF(I6&lt;=30,"逾期 1-30 天",IF(I6&lt;=60,"逾期 31-60 天",IF(I6&lt;=90,"逾期 61-90 天","逾期 90 天以上"))))))</f>
        <v/>
      </c>
      <c r="K6" s="4">
        <f>IF(I6="","",IF(H6&lt;=0,"",IF(I6=0,"到期前 3 天提醒",IF(I6&lt;=30,"第一階段：友善提醒",IF(I6&lt;=60,"第二階段：正式催告",IF(I6&lt;=90,"第三階段：存證信函","第四階段：支付命令或訴訟"))))))</f>
        <v/>
      </c>
      <c r="L6" s="4" t="n"/>
      <c r="M6" s="4" t="n"/>
      <c r="N6" s="4" t="n"/>
    </row>
    <row r="7">
      <c r="A7" s="4" t="inlineStr">
        <is>
          <t>範例：丙工程</t>
        </is>
      </c>
      <c r="B7" s="4" t="inlineStr">
        <is>
          <t>INV-2026-0710</t>
        </is>
      </c>
      <c r="C7" s="5" t="n">
        <v>46211</v>
      </c>
      <c r="D7" s="4" t="n">
        <v>30</v>
      </c>
      <c r="E7" s="5">
        <f>IF(C7="","",C7+D7)</f>
        <v/>
      </c>
      <c r="F7" s="6" t="n">
        <v>88000</v>
      </c>
      <c r="G7" s="6" t="n">
        <v>0</v>
      </c>
      <c r="H7" s="6">
        <f>IF(F7="","",F7-G7)</f>
        <v/>
      </c>
      <c r="I7" s="4">
        <f>IF(OR(E7="",H7=""),"",IF(H7&lt;=0,0,MAX(0,$B$2-E7)))</f>
        <v/>
      </c>
      <c r="J7" s="4">
        <f>IF(I7="","",IF(H7&lt;=0,"已結清",IF(I7=0,"未到期",IF(I7&lt;=30,"逾期 1-30 天",IF(I7&lt;=60,"逾期 31-60 天",IF(I7&lt;=90,"逾期 61-90 天","逾期 90 天以上"))))))</f>
        <v/>
      </c>
      <c r="K7" s="4">
        <f>IF(I7="","",IF(H7&lt;=0,"",IF(I7=0,"到期前 3 天提醒",IF(I7&lt;=30,"第一階段：友善提醒",IF(I7&lt;=60,"第二階段：正式催告",IF(I7&lt;=90,"第三階段：存證信函","第四階段：支付命令或訴訟"))))))</f>
        <v/>
      </c>
      <c r="L7" s="4" t="n"/>
      <c r="M7" s="4" t="n"/>
      <c r="N7" s="4" t="n"/>
    </row>
    <row r="8">
      <c r="A8" s="4" t="inlineStr">
        <is>
          <t>範例：丁設計</t>
        </is>
      </c>
      <c r="B8" s="4" t="inlineStr">
        <is>
          <t>INV-2026-1010</t>
        </is>
      </c>
      <c r="C8" s="5" t="n">
        <v>46305</v>
      </c>
      <c r="D8" s="4" t="n">
        <v>30</v>
      </c>
      <c r="E8" s="5">
        <f>IF(C8="","",C8+D8)</f>
        <v/>
      </c>
      <c r="F8" s="6" t="n">
        <v>32000</v>
      </c>
      <c r="G8" s="6" t="n">
        <v>0</v>
      </c>
      <c r="H8" s="6">
        <f>IF(F8="","",F8-G8)</f>
        <v/>
      </c>
      <c r="I8" s="4">
        <f>IF(OR(E8="",H8=""),"",IF(H8&lt;=0,0,MAX(0,$B$2-E8)))</f>
        <v/>
      </c>
      <c r="J8" s="4">
        <f>IF(I8="","",IF(H8&lt;=0,"已結清",IF(I8=0,"未到期",IF(I8&lt;=30,"逾期 1-30 天",IF(I8&lt;=60,"逾期 31-60 天",IF(I8&lt;=90,"逾期 61-90 天","逾期 90 天以上"))))))</f>
        <v/>
      </c>
      <c r="K8" s="4">
        <f>IF(I8="","",IF(H8&lt;=0,"",IF(I8=0,"到期前 3 天提醒",IF(I8&lt;=30,"第一階段：友善提醒",IF(I8&lt;=60,"第二階段：正式催告",IF(I8&lt;=90,"第三階段：存證信函","第四階段：支付命令或訴訟"))))))</f>
        <v/>
      </c>
      <c r="L8" s="4" t="n"/>
      <c r="M8" s="4" t="n"/>
      <c r="N8" s="4" t="n"/>
    </row>
    <row r="9">
      <c r="A9" s="4" t="n"/>
      <c r="B9" s="4" t="n"/>
      <c r="C9" s="5" t="n"/>
      <c r="D9" s="4" t="n"/>
      <c r="E9" s="5">
        <f>IF(C9="","",C9+D9)</f>
        <v/>
      </c>
      <c r="F9" s="6" t="n"/>
      <c r="G9" s="6" t="n"/>
      <c r="H9" s="6">
        <f>IF(F9="","",F9-G9)</f>
        <v/>
      </c>
      <c r="I9" s="4">
        <f>IF(OR(E9="",H9=""),"",IF(H9&lt;=0,0,MAX(0,$B$2-E9)))</f>
        <v/>
      </c>
      <c r="J9" s="4">
        <f>IF(I9="","",IF(H9&lt;=0,"已結清",IF(I9=0,"未到期",IF(I9&lt;=30,"逾期 1-30 天",IF(I9&lt;=60,"逾期 31-60 天",IF(I9&lt;=90,"逾期 61-90 天","逾期 90 天以上"))))))</f>
        <v/>
      </c>
      <c r="K9" s="4">
        <f>IF(I9="","",IF(H9&lt;=0,"",IF(I9=0,"到期前 3 天提醒",IF(I9&lt;=30,"第一階段：友善提醒",IF(I9&lt;=60,"第二階段：正式催告",IF(I9&lt;=90,"第三階段：存證信函","第四階段：支付命令或訴訟"))))))</f>
        <v/>
      </c>
      <c r="L9" s="4" t="n"/>
      <c r="M9" s="4" t="n"/>
      <c r="N9" s="4" t="n"/>
    </row>
    <row r="10">
      <c r="A10" s="4" t="n"/>
      <c r="B10" s="4" t="n"/>
      <c r="C10" s="5" t="n"/>
      <c r="D10" s="4" t="n"/>
      <c r="E10" s="5">
        <f>IF(C10="","",C10+D10)</f>
        <v/>
      </c>
      <c r="F10" s="6" t="n"/>
      <c r="G10" s="6" t="n"/>
      <c r="H10" s="6">
        <f>IF(F10="","",F10-G10)</f>
        <v/>
      </c>
      <c r="I10" s="4">
        <f>IF(OR(E10="",H10=""),"",IF(H10&lt;=0,0,MAX(0,$B$2-E10)))</f>
        <v/>
      </c>
      <c r="J10" s="4">
        <f>IF(I10="","",IF(H10&lt;=0,"已結清",IF(I10=0,"未到期",IF(I10&lt;=30,"逾期 1-30 天",IF(I10&lt;=60,"逾期 31-60 天",IF(I10&lt;=90,"逾期 61-90 天","逾期 90 天以上"))))))</f>
        <v/>
      </c>
      <c r="K10" s="4">
        <f>IF(I10="","",IF(H10&lt;=0,"",IF(I10=0,"到期前 3 天提醒",IF(I10&lt;=30,"第一階段：友善提醒",IF(I10&lt;=60,"第二階段：正式催告",IF(I10&lt;=90,"第三階段：存證信函","第四階段：支付命令或訴訟"))))))</f>
        <v/>
      </c>
      <c r="L10" s="4" t="n"/>
      <c r="M10" s="4" t="n"/>
      <c r="N10" s="4" t="n"/>
    </row>
    <row r="11">
      <c r="A11" s="4" t="n"/>
      <c r="B11" s="4" t="n"/>
      <c r="C11" s="5" t="n"/>
      <c r="D11" s="4" t="n"/>
      <c r="E11" s="5">
        <f>IF(C11="","",C11+D11)</f>
        <v/>
      </c>
      <c r="F11" s="6" t="n"/>
      <c r="G11" s="6" t="n"/>
      <c r="H11" s="6">
        <f>IF(F11="","",F11-G11)</f>
        <v/>
      </c>
      <c r="I11" s="4">
        <f>IF(OR(E11="",H11=""),"",IF(H11&lt;=0,0,MAX(0,$B$2-E11)))</f>
        <v/>
      </c>
      <c r="J11" s="4">
        <f>IF(I11="","",IF(H11&lt;=0,"已結清",IF(I11=0,"未到期",IF(I11&lt;=30,"逾期 1-30 天",IF(I11&lt;=60,"逾期 31-60 天",IF(I11&lt;=90,"逾期 61-90 天","逾期 90 天以上"))))))</f>
        <v/>
      </c>
      <c r="K11" s="4">
        <f>IF(I11="","",IF(H11&lt;=0,"",IF(I11=0,"到期前 3 天提醒",IF(I11&lt;=30,"第一階段：友善提醒",IF(I11&lt;=60,"第二階段：正式催告",IF(I11&lt;=90,"第三階段：存證信函","第四階段：支付命令或訴訟"))))))</f>
        <v/>
      </c>
      <c r="L11" s="4" t="n"/>
      <c r="M11" s="4" t="n"/>
      <c r="N11" s="4" t="n"/>
    </row>
    <row r="12">
      <c r="A12" s="4" t="n"/>
      <c r="B12" s="4" t="n"/>
      <c r="C12" s="5" t="n"/>
      <c r="D12" s="4" t="n"/>
      <c r="E12" s="5">
        <f>IF(C12="","",C12+D12)</f>
        <v/>
      </c>
      <c r="F12" s="6" t="n"/>
      <c r="G12" s="6" t="n"/>
      <c r="H12" s="6">
        <f>IF(F12="","",F12-G12)</f>
        <v/>
      </c>
      <c r="I12" s="4">
        <f>IF(OR(E12="",H12=""),"",IF(H12&lt;=0,0,MAX(0,$B$2-E12)))</f>
        <v/>
      </c>
      <c r="J12" s="4">
        <f>IF(I12="","",IF(H12&lt;=0,"已結清",IF(I12=0,"未到期",IF(I12&lt;=30,"逾期 1-30 天",IF(I12&lt;=60,"逾期 31-60 天",IF(I12&lt;=90,"逾期 61-90 天","逾期 90 天以上"))))))</f>
        <v/>
      </c>
      <c r="K12" s="4">
        <f>IF(I12="","",IF(H12&lt;=0,"",IF(I12=0,"到期前 3 天提醒",IF(I12&lt;=30,"第一階段：友善提醒",IF(I12&lt;=60,"第二階段：正式催告",IF(I12&lt;=90,"第三階段：存證信函","第四階段：支付命令或訴訟"))))))</f>
        <v/>
      </c>
      <c r="L12" s="4" t="n"/>
      <c r="M12" s="4" t="n"/>
      <c r="N12" s="4" t="n"/>
    </row>
    <row r="13">
      <c r="A13" s="4" t="n"/>
      <c r="B13" s="4" t="n"/>
      <c r="C13" s="5" t="n"/>
      <c r="D13" s="4" t="n"/>
      <c r="E13" s="5">
        <f>IF(C13="","",C13+D13)</f>
        <v/>
      </c>
      <c r="F13" s="6" t="n"/>
      <c r="G13" s="6" t="n"/>
      <c r="H13" s="6">
        <f>IF(F13="","",F13-G13)</f>
        <v/>
      </c>
      <c r="I13" s="4">
        <f>IF(OR(E13="",H13=""),"",IF(H13&lt;=0,0,MAX(0,$B$2-E13)))</f>
        <v/>
      </c>
      <c r="J13" s="4">
        <f>IF(I13="","",IF(H13&lt;=0,"已結清",IF(I13=0,"未到期",IF(I13&lt;=30,"逾期 1-30 天",IF(I13&lt;=60,"逾期 31-60 天",IF(I13&lt;=90,"逾期 61-90 天","逾期 90 天以上"))))))</f>
        <v/>
      </c>
      <c r="K13" s="4">
        <f>IF(I13="","",IF(H13&lt;=0,"",IF(I13=0,"到期前 3 天提醒",IF(I13&lt;=30,"第一階段：友善提醒",IF(I13&lt;=60,"第二階段：正式催告",IF(I13&lt;=90,"第三階段：存證信函","第四階段：支付命令或訴訟"))))))</f>
        <v/>
      </c>
      <c r="L13" s="4" t="n"/>
      <c r="M13" s="4" t="n"/>
      <c r="N13" s="4" t="n"/>
    </row>
    <row r="14">
      <c r="A14" s="4" t="n"/>
      <c r="B14" s="4" t="n"/>
      <c r="C14" s="5" t="n"/>
      <c r="D14" s="4" t="n"/>
      <c r="E14" s="5">
        <f>IF(C14="","",C14+D14)</f>
        <v/>
      </c>
      <c r="F14" s="6" t="n"/>
      <c r="G14" s="6" t="n"/>
      <c r="H14" s="6">
        <f>IF(F14="","",F14-G14)</f>
        <v/>
      </c>
      <c r="I14" s="4">
        <f>IF(OR(E14="",H14=""),"",IF(H14&lt;=0,0,MAX(0,$B$2-E14)))</f>
        <v/>
      </c>
      <c r="J14" s="4">
        <f>IF(I14="","",IF(H14&lt;=0,"已結清",IF(I14=0,"未到期",IF(I14&lt;=30,"逾期 1-30 天",IF(I14&lt;=60,"逾期 31-60 天",IF(I14&lt;=90,"逾期 61-90 天","逾期 90 天以上"))))))</f>
        <v/>
      </c>
      <c r="K14" s="4">
        <f>IF(I14="","",IF(H14&lt;=0,"",IF(I14=0,"到期前 3 天提醒",IF(I14&lt;=30,"第一階段：友善提醒",IF(I14&lt;=60,"第二階段：正式催告",IF(I14&lt;=90,"第三階段：存證信函","第四階段：支付命令或訴訟"))))))</f>
        <v/>
      </c>
      <c r="L14" s="4" t="n"/>
      <c r="M14" s="4" t="n"/>
      <c r="N14" s="4" t="n"/>
    </row>
    <row r="15">
      <c r="A15" s="4" t="n"/>
      <c r="B15" s="4" t="n"/>
      <c r="C15" s="5" t="n"/>
      <c r="D15" s="4" t="n"/>
      <c r="E15" s="5">
        <f>IF(C15="","",C15+D15)</f>
        <v/>
      </c>
      <c r="F15" s="6" t="n"/>
      <c r="G15" s="6" t="n"/>
      <c r="H15" s="6">
        <f>IF(F15="","",F15-G15)</f>
        <v/>
      </c>
      <c r="I15" s="4">
        <f>IF(OR(E15="",H15=""),"",IF(H15&lt;=0,0,MAX(0,$B$2-E15)))</f>
        <v/>
      </c>
      <c r="J15" s="4">
        <f>IF(I15="","",IF(H15&lt;=0,"已結清",IF(I15=0,"未到期",IF(I15&lt;=30,"逾期 1-30 天",IF(I15&lt;=60,"逾期 31-60 天",IF(I15&lt;=90,"逾期 61-90 天","逾期 90 天以上"))))))</f>
        <v/>
      </c>
      <c r="K15" s="4">
        <f>IF(I15="","",IF(H15&lt;=0,"",IF(I15=0,"到期前 3 天提醒",IF(I15&lt;=30,"第一階段：友善提醒",IF(I15&lt;=60,"第二階段：正式催告",IF(I15&lt;=90,"第三階段：存證信函","第四階段：支付命令或訴訟"))))))</f>
        <v/>
      </c>
      <c r="L15" s="4" t="n"/>
      <c r="M15" s="4" t="n"/>
      <c r="N15" s="4" t="n"/>
    </row>
    <row r="16">
      <c r="A16" s="4" t="n"/>
      <c r="B16" s="4" t="n"/>
      <c r="C16" s="5" t="n"/>
      <c r="D16" s="4" t="n"/>
      <c r="E16" s="5">
        <f>IF(C16="","",C16+D16)</f>
        <v/>
      </c>
      <c r="F16" s="6" t="n"/>
      <c r="G16" s="6" t="n"/>
      <c r="H16" s="6">
        <f>IF(F16="","",F16-G16)</f>
        <v/>
      </c>
      <c r="I16" s="4">
        <f>IF(OR(E16="",H16=""),"",IF(H16&lt;=0,0,MAX(0,$B$2-E16)))</f>
        <v/>
      </c>
      <c r="J16" s="4">
        <f>IF(I16="","",IF(H16&lt;=0,"已結清",IF(I16=0,"未到期",IF(I16&lt;=30,"逾期 1-30 天",IF(I16&lt;=60,"逾期 31-60 天",IF(I16&lt;=90,"逾期 61-90 天","逾期 90 天以上"))))))</f>
        <v/>
      </c>
      <c r="K16" s="4">
        <f>IF(I16="","",IF(H16&lt;=0,"",IF(I16=0,"到期前 3 天提醒",IF(I16&lt;=30,"第一階段：友善提醒",IF(I16&lt;=60,"第二階段：正式催告",IF(I16&lt;=90,"第三階段：存證信函","第四階段：支付命令或訴訟"))))))</f>
        <v/>
      </c>
      <c r="L16" s="4" t="n"/>
      <c r="M16" s="4" t="n"/>
      <c r="N16" s="4" t="n"/>
    </row>
    <row r="17">
      <c r="A17" s="4" t="n"/>
      <c r="B17" s="4" t="n"/>
      <c r="C17" s="5" t="n"/>
      <c r="D17" s="4" t="n"/>
      <c r="E17" s="5">
        <f>IF(C17="","",C17+D17)</f>
        <v/>
      </c>
      <c r="F17" s="6" t="n"/>
      <c r="G17" s="6" t="n"/>
      <c r="H17" s="6">
        <f>IF(F17="","",F17-G17)</f>
        <v/>
      </c>
      <c r="I17" s="4">
        <f>IF(OR(E17="",H17=""),"",IF(H17&lt;=0,0,MAX(0,$B$2-E17)))</f>
        <v/>
      </c>
      <c r="J17" s="4">
        <f>IF(I17="","",IF(H17&lt;=0,"已結清",IF(I17=0,"未到期",IF(I17&lt;=30,"逾期 1-30 天",IF(I17&lt;=60,"逾期 31-60 天",IF(I17&lt;=90,"逾期 61-90 天","逾期 90 天以上"))))))</f>
        <v/>
      </c>
      <c r="K17" s="4">
        <f>IF(I17="","",IF(H17&lt;=0,"",IF(I17=0,"到期前 3 天提醒",IF(I17&lt;=30,"第一階段：友善提醒",IF(I17&lt;=60,"第二階段：正式催告",IF(I17&lt;=90,"第三階段：存證信函","第四階段：支付命令或訴訟"))))))</f>
        <v/>
      </c>
      <c r="L17" s="4" t="n"/>
      <c r="M17" s="4" t="n"/>
      <c r="N17" s="4" t="n"/>
    </row>
    <row r="18">
      <c r="A18" s="4" t="n"/>
      <c r="B18" s="4" t="n"/>
      <c r="C18" s="5" t="n"/>
      <c r="D18" s="4" t="n"/>
      <c r="E18" s="5">
        <f>IF(C18="","",C18+D18)</f>
        <v/>
      </c>
      <c r="F18" s="6" t="n"/>
      <c r="G18" s="6" t="n"/>
      <c r="H18" s="6">
        <f>IF(F18="","",F18-G18)</f>
        <v/>
      </c>
      <c r="I18" s="4">
        <f>IF(OR(E18="",H18=""),"",IF(H18&lt;=0,0,MAX(0,$B$2-E18)))</f>
        <v/>
      </c>
      <c r="J18" s="4">
        <f>IF(I18="","",IF(H18&lt;=0,"已結清",IF(I18=0,"未到期",IF(I18&lt;=30,"逾期 1-30 天",IF(I18&lt;=60,"逾期 31-60 天",IF(I18&lt;=90,"逾期 61-90 天","逾期 90 天以上"))))))</f>
        <v/>
      </c>
      <c r="K18" s="4">
        <f>IF(I18="","",IF(H18&lt;=0,"",IF(I18=0,"到期前 3 天提醒",IF(I18&lt;=30,"第一階段：友善提醒",IF(I18&lt;=60,"第二階段：正式催告",IF(I18&lt;=90,"第三階段：存證信函","第四階段：支付命令或訴訟"))))))</f>
        <v/>
      </c>
      <c r="L18" s="4" t="n"/>
      <c r="M18" s="4" t="n"/>
      <c r="N18" s="4" t="n"/>
    </row>
    <row r="19">
      <c r="A19" s="4" t="n"/>
      <c r="B19" s="4" t="n"/>
      <c r="C19" s="5" t="n"/>
      <c r="D19" s="4" t="n"/>
      <c r="E19" s="5">
        <f>IF(C19="","",C19+D19)</f>
        <v/>
      </c>
      <c r="F19" s="6" t="n"/>
      <c r="G19" s="6" t="n"/>
      <c r="H19" s="6">
        <f>IF(F19="","",F19-G19)</f>
        <v/>
      </c>
      <c r="I19" s="4">
        <f>IF(OR(E19="",H19=""),"",IF(H19&lt;=0,0,MAX(0,$B$2-E19)))</f>
        <v/>
      </c>
      <c r="J19" s="4">
        <f>IF(I19="","",IF(H19&lt;=0,"已結清",IF(I19=0,"未到期",IF(I19&lt;=30,"逾期 1-30 天",IF(I19&lt;=60,"逾期 31-60 天",IF(I19&lt;=90,"逾期 61-90 天","逾期 90 天以上"))))))</f>
        <v/>
      </c>
      <c r="K19" s="4">
        <f>IF(I19="","",IF(H19&lt;=0,"",IF(I19=0,"到期前 3 天提醒",IF(I19&lt;=30,"第一階段：友善提醒",IF(I19&lt;=60,"第二階段：正式催告",IF(I19&lt;=90,"第三階段：存證信函","第四階段：支付命令或訴訟"))))))</f>
        <v/>
      </c>
      <c r="L19" s="4" t="n"/>
      <c r="M19" s="4" t="n"/>
      <c r="N19" s="4" t="n"/>
    </row>
    <row r="20">
      <c r="A20" s="4" t="n"/>
      <c r="B20" s="4" t="n"/>
      <c r="C20" s="5" t="n"/>
      <c r="D20" s="4" t="n"/>
      <c r="E20" s="5">
        <f>IF(C20="","",C20+D20)</f>
        <v/>
      </c>
      <c r="F20" s="6" t="n"/>
      <c r="G20" s="6" t="n"/>
      <c r="H20" s="6">
        <f>IF(F20="","",F20-G20)</f>
        <v/>
      </c>
      <c r="I20" s="4">
        <f>IF(OR(E20="",H20=""),"",IF(H20&lt;=0,0,MAX(0,$B$2-E20)))</f>
        <v/>
      </c>
      <c r="J20" s="4">
        <f>IF(I20="","",IF(H20&lt;=0,"已結清",IF(I20=0,"未到期",IF(I20&lt;=30,"逾期 1-30 天",IF(I20&lt;=60,"逾期 31-60 天",IF(I20&lt;=90,"逾期 61-90 天","逾期 90 天以上"))))))</f>
        <v/>
      </c>
      <c r="K20" s="4">
        <f>IF(I20="","",IF(H20&lt;=0,"",IF(I20=0,"到期前 3 天提醒",IF(I20&lt;=30,"第一階段：友善提醒",IF(I20&lt;=60,"第二階段：正式催告",IF(I20&lt;=90,"第三階段：存證信函","第四階段：支付命令或訴訟"))))))</f>
        <v/>
      </c>
      <c r="L20" s="4" t="n"/>
      <c r="M20" s="4" t="n"/>
      <c r="N20" s="4" t="n"/>
    </row>
    <row r="21">
      <c r="A21" s="4" t="n"/>
      <c r="B21" s="4" t="n"/>
      <c r="C21" s="5" t="n"/>
      <c r="D21" s="4" t="n"/>
      <c r="E21" s="5">
        <f>IF(C21="","",C21+D21)</f>
        <v/>
      </c>
      <c r="F21" s="6" t="n"/>
      <c r="G21" s="6" t="n"/>
      <c r="H21" s="6">
        <f>IF(F21="","",F21-G21)</f>
        <v/>
      </c>
      <c r="I21" s="4">
        <f>IF(OR(E21="",H21=""),"",IF(H21&lt;=0,0,MAX(0,$B$2-E21)))</f>
        <v/>
      </c>
      <c r="J21" s="4">
        <f>IF(I21="","",IF(H21&lt;=0,"已結清",IF(I21=0,"未到期",IF(I21&lt;=30,"逾期 1-30 天",IF(I21&lt;=60,"逾期 31-60 天",IF(I21&lt;=90,"逾期 61-90 天","逾期 90 天以上"))))))</f>
        <v/>
      </c>
      <c r="K21" s="4">
        <f>IF(I21="","",IF(H21&lt;=0,"",IF(I21=0,"到期前 3 天提醒",IF(I21&lt;=30,"第一階段：友善提醒",IF(I21&lt;=60,"第二階段：正式催告",IF(I21&lt;=90,"第三階段：存證信函","第四階段：支付命令或訴訟"))))))</f>
        <v/>
      </c>
      <c r="L21" s="4" t="n"/>
      <c r="M21" s="4" t="n"/>
      <c r="N21" s="4" t="n"/>
    </row>
    <row r="22">
      <c r="A22" s="4" t="n"/>
      <c r="B22" s="4" t="n"/>
      <c r="C22" s="5" t="n"/>
      <c r="D22" s="4" t="n"/>
      <c r="E22" s="5">
        <f>IF(C22="","",C22+D22)</f>
        <v/>
      </c>
      <c r="F22" s="6" t="n"/>
      <c r="G22" s="6" t="n"/>
      <c r="H22" s="6">
        <f>IF(F22="","",F22-G22)</f>
        <v/>
      </c>
      <c r="I22" s="4">
        <f>IF(OR(E22="",H22=""),"",IF(H22&lt;=0,0,MAX(0,$B$2-E22)))</f>
        <v/>
      </c>
      <c r="J22" s="4">
        <f>IF(I22="","",IF(H22&lt;=0,"已結清",IF(I22=0,"未到期",IF(I22&lt;=30,"逾期 1-30 天",IF(I22&lt;=60,"逾期 31-60 天",IF(I22&lt;=90,"逾期 61-90 天","逾期 90 天以上"))))))</f>
        <v/>
      </c>
      <c r="K22" s="4">
        <f>IF(I22="","",IF(H22&lt;=0,"",IF(I22=0,"到期前 3 天提醒",IF(I22&lt;=30,"第一階段：友善提醒",IF(I22&lt;=60,"第二階段：正式催告",IF(I22&lt;=90,"第三階段：存證信函","第四階段：支付命令或訴訟"))))))</f>
        <v/>
      </c>
      <c r="L22" s="4" t="n"/>
      <c r="M22" s="4" t="n"/>
      <c r="N22" s="4" t="n"/>
    </row>
    <row r="23">
      <c r="A23" s="4" t="n"/>
      <c r="B23" s="4" t="n"/>
      <c r="C23" s="5" t="n"/>
      <c r="D23" s="4" t="n"/>
      <c r="E23" s="5">
        <f>IF(C23="","",C23+D23)</f>
        <v/>
      </c>
      <c r="F23" s="6" t="n"/>
      <c r="G23" s="6" t="n"/>
      <c r="H23" s="6">
        <f>IF(F23="","",F23-G23)</f>
        <v/>
      </c>
      <c r="I23" s="4">
        <f>IF(OR(E23="",H23=""),"",IF(H23&lt;=0,0,MAX(0,$B$2-E23)))</f>
        <v/>
      </c>
      <c r="J23" s="4">
        <f>IF(I23="","",IF(H23&lt;=0,"已結清",IF(I23=0,"未到期",IF(I23&lt;=30,"逾期 1-30 天",IF(I23&lt;=60,"逾期 31-60 天",IF(I23&lt;=90,"逾期 61-90 天","逾期 90 天以上"))))))</f>
        <v/>
      </c>
      <c r="K23" s="4">
        <f>IF(I23="","",IF(H23&lt;=0,"",IF(I23=0,"到期前 3 天提醒",IF(I23&lt;=30,"第一階段：友善提醒",IF(I23&lt;=60,"第二階段：正式催告",IF(I23&lt;=90,"第三階段：存證信函","第四階段：支付命令或訴訟"))))))</f>
        <v/>
      </c>
      <c r="L23" s="4" t="n"/>
      <c r="M23" s="4" t="n"/>
      <c r="N23" s="4" t="n"/>
    </row>
    <row r="24">
      <c r="A24" s="4" t="n"/>
      <c r="B24" s="4" t="n"/>
      <c r="C24" s="5" t="n"/>
      <c r="D24" s="4" t="n"/>
      <c r="E24" s="5">
        <f>IF(C24="","",C24+D24)</f>
        <v/>
      </c>
      <c r="F24" s="6" t="n"/>
      <c r="G24" s="6" t="n"/>
      <c r="H24" s="6">
        <f>IF(F24="","",F24-G24)</f>
        <v/>
      </c>
      <c r="I24" s="4">
        <f>IF(OR(E24="",H24=""),"",IF(H24&lt;=0,0,MAX(0,$B$2-E24)))</f>
        <v/>
      </c>
      <c r="J24" s="4">
        <f>IF(I24="","",IF(H24&lt;=0,"已結清",IF(I24=0,"未到期",IF(I24&lt;=30,"逾期 1-30 天",IF(I24&lt;=60,"逾期 31-60 天",IF(I24&lt;=90,"逾期 61-90 天","逾期 90 天以上"))))))</f>
        <v/>
      </c>
      <c r="K24" s="4">
        <f>IF(I24="","",IF(H24&lt;=0,"",IF(I24=0,"到期前 3 天提醒",IF(I24&lt;=30,"第一階段：友善提醒",IF(I24&lt;=60,"第二階段：正式催告",IF(I24&lt;=90,"第三階段：存證信函","第四階段：支付命令或訴訟"))))))</f>
        <v/>
      </c>
      <c r="L24" s="4" t="n"/>
      <c r="M24" s="4" t="n"/>
      <c r="N24" s="4" t="n"/>
    </row>
    <row r="25">
      <c r="A25" s="4" t="n"/>
      <c r="B25" s="4" t="n"/>
      <c r="C25" s="5" t="n"/>
      <c r="D25" s="4" t="n"/>
      <c r="E25" s="5">
        <f>IF(C25="","",C25+D25)</f>
        <v/>
      </c>
      <c r="F25" s="6" t="n"/>
      <c r="G25" s="6" t="n"/>
      <c r="H25" s="6">
        <f>IF(F25="","",F25-G25)</f>
        <v/>
      </c>
      <c r="I25" s="4">
        <f>IF(OR(E25="",H25=""),"",IF(H25&lt;=0,0,MAX(0,$B$2-E25)))</f>
        <v/>
      </c>
      <c r="J25" s="4">
        <f>IF(I25="","",IF(H25&lt;=0,"已結清",IF(I25=0,"未到期",IF(I25&lt;=30,"逾期 1-30 天",IF(I25&lt;=60,"逾期 31-60 天",IF(I25&lt;=90,"逾期 61-90 天","逾期 90 天以上"))))))</f>
        <v/>
      </c>
      <c r="K25" s="4">
        <f>IF(I25="","",IF(H25&lt;=0,"",IF(I25=0,"到期前 3 天提醒",IF(I25&lt;=30,"第一階段：友善提醒",IF(I25&lt;=60,"第二階段：正式催告",IF(I25&lt;=90,"第三階段：存證信函","第四階段：支付命令或訴訟"))))))</f>
        <v/>
      </c>
      <c r="L25" s="4" t="n"/>
      <c r="M25" s="4" t="n"/>
      <c r="N25" s="4" t="n"/>
    </row>
    <row r="26">
      <c r="A26" s="4" t="n"/>
      <c r="B26" s="4" t="n"/>
      <c r="C26" s="5" t="n"/>
      <c r="D26" s="4" t="n"/>
      <c r="E26" s="5">
        <f>IF(C26="","",C26+D26)</f>
        <v/>
      </c>
      <c r="F26" s="6" t="n"/>
      <c r="G26" s="6" t="n"/>
      <c r="H26" s="6">
        <f>IF(F26="","",F26-G26)</f>
        <v/>
      </c>
      <c r="I26" s="4">
        <f>IF(OR(E26="",H26=""),"",IF(H26&lt;=0,0,MAX(0,$B$2-E26)))</f>
        <v/>
      </c>
      <c r="J26" s="4">
        <f>IF(I26="","",IF(H26&lt;=0,"已結清",IF(I26=0,"未到期",IF(I26&lt;=30,"逾期 1-30 天",IF(I26&lt;=60,"逾期 31-60 天",IF(I26&lt;=90,"逾期 61-90 天","逾期 90 天以上"))))))</f>
        <v/>
      </c>
      <c r="K26" s="4">
        <f>IF(I26="","",IF(H26&lt;=0,"",IF(I26=0,"到期前 3 天提醒",IF(I26&lt;=30,"第一階段：友善提醒",IF(I26&lt;=60,"第二階段：正式催告",IF(I26&lt;=90,"第三階段：存證信函","第四階段：支付命令或訴訟"))))))</f>
        <v/>
      </c>
      <c r="L26" s="4" t="n"/>
      <c r="M26" s="4" t="n"/>
      <c r="N26" s="4" t="n"/>
    </row>
    <row r="27">
      <c r="A27" s="4" t="n"/>
      <c r="B27" s="4" t="n"/>
      <c r="C27" s="5" t="n"/>
      <c r="D27" s="4" t="n"/>
      <c r="E27" s="5">
        <f>IF(C27="","",C27+D27)</f>
        <v/>
      </c>
      <c r="F27" s="6" t="n"/>
      <c r="G27" s="6" t="n"/>
      <c r="H27" s="6">
        <f>IF(F27="","",F27-G27)</f>
        <v/>
      </c>
      <c r="I27" s="4">
        <f>IF(OR(E27="",H27=""),"",IF(H27&lt;=0,0,MAX(0,$B$2-E27)))</f>
        <v/>
      </c>
      <c r="J27" s="4">
        <f>IF(I27="","",IF(H27&lt;=0,"已結清",IF(I27=0,"未到期",IF(I27&lt;=30,"逾期 1-30 天",IF(I27&lt;=60,"逾期 31-60 天",IF(I27&lt;=90,"逾期 61-90 天","逾期 90 天以上"))))))</f>
        <v/>
      </c>
      <c r="K27" s="4">
        <f>IF(I27="","",IF(H27&lt;=0,"",IF(I27=0,"到期前 3 天提醒",IF(I27&lt;=30,"第一階段：友善提醒",IF(I27&lt;=60,"第二階段：正式催告",IF(I27&lt;=90,"第三階段：存證信函","第四階段：支付命令或訴訟"))))))</f>
        <v/>
      </c>
      <c r="L27" s="4" t="n"/>
      <c r="M27" s="4" t="n"/>
      <c r="N27" s="4" t="n"/>
    </row>
    <row r="28">
      <c r="A28" s="4" t="n"/>
      <c r="B28" s="4" t="n"/>
      <c r="C28" s="5" t="n"/>
      <c r="D28" s="4" t="n"/>
      <c r="E28" s="5">
        <f>IF(C28="","",C28+D28)</f>
        <v/>
      </c>
      <c r="F28" s="6" t="n"/>
      <c r="G28" s="6" t="n"/>
      <c r="H28" s="6">
        <f>IF(F28="","",F28-G28)</f>
        <v/>
      </c>
      <c r="I28" s="4">
        <f>IF(OR(E28="",H28=""),"",IF(H28&lt;=0,0,MAX(0,$B$2-E28)))</f>
        <v/>
      </c>
      <c r="J28" s="4">
        <f>IF(I28="","",IF(H28&lt;=0,"已結清",IF(I28=0,"未到期",IF(I28&lt;=30,"逾期 1-30 天",IF(I28&lt;=60,"逾期 31-60 天",IF(I28&lt;=90,"逾期 61-90 天","逾期 90 天以上"))))))</f>
        <v/>
      </c>
      <c r="K28" s="4">
        <f>IF(I28="","",IF(H28&lt;=0,"",IF(I28=0,"到期前 3 天提醒",IF(I28&lt;=30,"第一階段：友善提醒",IF(I28&lt;=60,"第二階段：正式催告",IF(I28&lt;=90,"第三階段：存證信函","第四階段：支付命令或訴訟"))))))</f>
        <v/>
      </c>
      <c r="L28" s="4" t="n"/>
      <c r="M28" s="4" t="n"/>
      <c r="N28" s="4" t="n"/>
    </row>
    <row r="29">
      <c r="A29" s="4" t="n"/>
      <c r="B29" s="4" t="n"/>
      <c r="C29" s="5" t="n"/>
      <c r="D29" s="4" t="n"/>
      <c r="E29" s="5">
        <f>IF(C29="","",C29+D29)</f>
        <v/>
      </c>
      <c r="F29" s="6" t="n"/>
      <c r="G29" s="6" t="n"/>
      <c r="H29" s="6">
        <f>IF(F29="","",F29-G29)</f>
        <v/>
      </c>
      <c r="I29" s="4">
        <f>IF(OR(E29="",H29=""),"",IF(H29&lt;=0,0,MAX(0,$B$2-E29)))</f>
        <v/>
      </c>
      <c r="J29" s="4">
        <f>IF(I29="","",IF(H29&lt;=0,"已結清",IF(I29=0,"未到期",IF(I29&lt;=30,"逾期 1-30 天",IF(I29&lt;=60,"逾期 31-60 天",IF(I29&lt;=90,"逾期 61-90 天","逾期 90 天以上"))))))</f>
        <v/>
      </c>
      <c r="K29" s="4">
        <f>IF(I29="","",IF(H29&lt;=0,"",IF(I29=0,"到期前 3 天提醒",IF(I29&lt;=30,"第一階段：友善提醒",IF(I29&lt;=60,"第二階段：正式催告",IF(I29&lt;=90,"第三階段：存證信函","第四階段：支付命令或訴訟"))))))</f>
        <v/>
      </c>
      <c r="L29" s="4" t="n"/>
      <c r="M29" s="4" t="n"/>
      <c r="N29" s="4" t="n"/>
    </row>
    <row r="30">
      <c r="A30" s="4" t="n"/>
      <c r="B30" s="4" t="n"/>
      <c r="C30" s="5" t="n"/>
      <c r="D30" s="4" t="n"/>
      <c r="E30" s="5">
        <f>IF(C30="","",C30+D30)</f>
        <v/>
      </c>
      <c r="F30" s="6" t="n"/>
      <c r="G30" s="6" t="n"/>
      <c r="H30" s="6">
        <f>IF(F30="","",F30-G30)</f>
        <v/>
      </c>
      <c r="I30" s="4">
        <f>IF(OR(E30="",H30=""),"",IF(H30&lt;=0,0,MAX(0,$B$2-E30)))</f>
        <v/>
      </c>
      <c r="J30" s="4">
        <f>IF(I30="","",IF(H30&lt;=0,"已結清",IF(I30=0,"未到期",IF(I30&lt;=30,"逾期 1-30 天",IF(I30&lt;=60,"逾期 31-60 天",IF(I30&lt;=90,"逾期 61-90 天","逾期 90 天以上"))))))</f>
        <v/>
      </c>
      <c r="K30" s="4">
        <f>IF(I30="","",IF(H30&lt;=0,"",IF(I30=0,"到期前 3 天提醒",IF(I30&lt;=30,"第一階段：友善提醒",IF(I30&lt;=60,"第二階段：正式催告",IF(I30&lt;=90,"第三階段：存證信函","第四階段：支付命令或訴訟"))))))</f>
        <v/>
      </c>
      <c r="L30" s="4" t="n"/>
      <c r="M30" s="4" t="n"/>
      <c r="N30" s="4" t="n"/>
    </row>
    <row r="31">
      <c r="A31" s="4" t="n"/>
      <c r="B31" s="4" t="n"/>
      <c r="C31" s="5" t="n"/>
      <c r="D31" s="4" t="n"/>
      <c r="E31" s="5">
        <f>IF(C31="","",C31+D31)</f>
        <v/>
      </c>
      <c r="F31" s="6" t="n"/>
      <c r="G31" s="6" t="n"/>
      <c r="H31" s="6">
        <f>IF(F31="","",F31-G31)</f>
        <v/>
      </c>
      <c r="I31" s="4">
        <f>IF(OR(E31="",H31=""),"",IF(H31&lt;=0,0,MAX(0,$B$2-E31)))</f>
        <v/>
      </c>
      <c r="J31" s="4">
        <f>IF(I31="","",IF(H31&lt;=0,"已結清",IF(I31=0,"未到期",IF(I31&lt;=30,"逾期 1-30 天",IF(I31&lt;=60,"逾期 31-60 天",IF(I31&lt;=90,"逾期 61-90 天","逾期 90 天以上"))))))</f>
        <v/>
      </c>
      <c r="K31" s="4">
        <f>IF(I31="","",IF(H31&lt;=0,"",IF(I31=0,"到期前 3 天提醒",IF(I31&lt;=30,"第一階段：友善提醒",IF(I31&lt;=60,"第二階段：正式催告",IF(I31&lt;=90,"第三階段：存證信函","第四階段：支付命令或訴訟"))))))</f>
        <v/>
      </c>
      <c r="L31" s="4" t="n"/>
      <c r="M31" s="4" t="n"/>
      <c r="N31" s="4" t="n"/>
    </row>
    <row r="32">
      <c r="A32" s="4" t="n"/>
      <c r="B32" s="4" t="n"/>
      <c r="C32" s="5" t="n"/>
      <c r="D32" s="4" t="n"/>
      <c r="E32" s="5">
        <f>IF(C32="","",C32+D32)</f>
        <v/>
      </c>
      <c r="F32" s="6" t="n"/>
      <c r="G32" s="6" t="n"/>
      <c r="H32" s="6">
        <f>IF(F32="","",F32-G32)</f>
        <v/>
      </c>
      <c r="I32" s="4">
        <f>IF(OR(E32="",H32=""),"",IF(H32&lt;=0,0,MAX(0,$B$2-E32)))</f>
        <v/>
      </c>
      <c r="J32" s="4">
        <f>IF(I32="","",IF(H32&lt;=0,"已結清",IF(I32=0,"未到期",IF(I32&lt;=30,"逾期 1-30 天",IF(I32&lt;=60,"逾期 31-60 天",IF(I32&lt;=90,"逾期 61-90 天","逾期 90 天以上"))))))</f>
        <v/>
      </c>
      <c r="K32" s="4">
        <f>IF(I32="","",IF(H32&lt;=0,"",IF(I32=0,"到期前 3 天提醒",IF(I32&lt;=30,"第一階段：友善提醒",IF(I32&lt;=60,"第二階段：正式催告",IF(I32&lt;=90,"第三階段：存證信函","第四階段：支付命令或訴訟"))))))</f>
        <v/>
      </c>
      <c r="L32" s="4" t="n"/>
      <c r="M32" s="4" t="n"/>
      <c r="N32" s="4" t="n"/>
    </row>
    <row r="33">
      <c r="A33" s="4" t="n"/>
      <c r="B33" s="4" t="n"/>
      <c r="C33" s="5" t="n"/>
      <c r="D33" s="4" t="n"/>
      <c r="E33" s="5">
        <f>IF(C33="","",C33+D33)</f>
        <v/>
      </c>
      <c r="F33" s="6" t="n"/>
      <c r="G33" s="6" t="n"/>
      <c r="H33" s="6">
        <f>IF(F33="","",F33-G33)</f>
        <v/>
      </c>
      <c r="I33" s="4">
        <f>IF(OR(E33="",H33=""),"",IF(H33&lt;=0,0,MAX(0,$B$2-E33)))</f>
        <v/>
      </c>
      <c r="J33" s="4">
        <f>IF(I33="","",IF(H33&lt;=0,"已結清",IF(I33=0,"未到期",IF(I33&lt;=30,"逾期 1-30 天",IF(I33&lt;=60,"逾期 31-60 天",IF(I33&lt;=90,"逾期 61-90 天","逾期 90 天以上"))))))</f>
        <v/>
      </c>
      <c r="K33" s="4">
        <f>IF(I33="","",IF(H33&lt;=0,"",IF(I33=0,"到期前 3 天提醒",IF(I33&lt;=30,"第一階段：友善提醒",IF(I33&lt;=60,"第二階段：正式催告",IF(I33&lt;=90,"第三階段：存證信函","第四階段：支付命令或訴訟"))))))</f>
        <v/>
      </c>
      <c r="L33" s="4" t="n"/>
      <c r="M33" s="4" t="n"/>
      <c r="N33" s="4" t="n"/>
    </row>
    <row r="34">
      <c r="A34" s="4" t="n"/>
      <c r="B34" s="4" t="n"/>
      <c r="C34" s="5" t="n"/>
      <c r="D34" s="4" t="n"/>
      <c r="E34" s="5">
        <f>IF(C34="","",C34+D34)</f>
        <v/>
      </c>
      <c r="F34" s="6" t="n"/>
      <c r="G34" s="6" t="n"/>
      <c r="H34" s="6">
        <f>IF(F34="","",F34-G34)</f>
        <v/>
      </c>
      <c r="I34" s="4">
        <f>IF(OR(E34="",H34=""),"",IF(H34&lt;=0,0,MAX(0,$B$2-E34)))</f>
        <v/>
      </c>
      <c r="J34" s="4">
        <f>IF(I34="","",IF(H34&lt;=0,"已結清",IF(I34=0,"未到期",IF(I34&lt;=30,"逾期 1-30 天",IF(I34&lt;=60,"逾期 31-60 天",IF(I34&lt;=90,"逾期 61-90 天","逾期 90 天以上"))))))</f>
        <v/>
      </c>
      <c r="K34" s="4">
        <f>IF(I34="","",IF(H34&lt;=0,"",IF(I34=0,"到期前 3 天提醒",IF(I34&lt;=30,"第一階段：友善提醒",IF(I34&lt;=60,"第二階段：正式催告",IF(I34&lt;=90,"第三階段：存證信函","第四階段：支付命令或訴訟"))))))</f>
        <v/>
      </c>
      <c r="L34" s="4" t="n"/>
      <c r="M34" s="4" t="n"/>
      <c r="N34" s="4" t="n"/>
    </row>
    <row r="35">
      <c r="A35" s="4" t="n"/>
      <c r="B35" s="4" t="n"/>
      <c r="C35" s="5" t="n"/>
      <c r="D35" s="4" t="n"/>
      <c r="E35" s="5">
        <f>IF(C35="","",C35+D35)</f>
        <v/>
      </c>
      <c r="F35" s="6" t="n"/>
      <c r="G35" s="6" t="n"/>
      <c r="H35" s="6">
        <f>IF(F35="","",F35-G35)</f>
        <v/>
      </c>
      <c r="I35" s="4">
        <f>IF(OR(E35="",H35=""),"",IF(H35&lt;=0,0,MAX(0,$B$2-E35)))</f>
        <v/>
      </c>
      <c r="J35" s="4">
        <f>IF(I35="","",IF(H35&lt;=0,"已結清",IF(I35=0,"未到期",IF(I35&lt;=30,"逾期 1-30 天",IF(I35&lt;=60,"逾期 31-60 天",IF(I35&lt;=90,"逾期 61-90 天","逾期 90 天以上"))))))</f>
        <v/>
      </c>
      <c r="K35" s="4">
        <f>IF(I35="","",IF(H35&lt;=0,"",IF(I35=0,"到期前 3 天提醒",IF(I35&lt;=30,"第一階段：友善提醒",IF(I35&lt;=60,"第二階段：正式催告",IF(I35&lt;=90,"第三階段：存證信函","第四階段：支付命令或訴訟"))))))</f>
        <v/>
      </c>
      <c r="L35" s="4" t="n"/>
      <c r="M35" s="4" t="n"/>
      <c r="N35" s="4" t="n"/>
    </row>
    <row r="36">
      <c r="A36" s="4" t="n"/>
      <c r="B36" s="4" t="n"/>
      <c r="C36" s="5" t="n"/>
      <c r="D36" s="4" t="n"/>
      <c r="E36" s="5">
        <f>IF(C36="","",C36+D36)</f>
        <v/>
      </c>
      <c r="F36" s="6" t="n"/>
      <c r="G36" s="6" t="n"/>
      <c r="H36" s="6">
        <f>IF(F36="","",F36-G36)</f>
        <v/>
      </c>
      <c r="I36" s="4">
        <f>IF(OR(E36="",H36=""),"",IF(H36&lt;=0,0,MAX(0,$B$2-E36)))</f>
        <v/>
      </c>
      <c r="J36" s="4">
        <f>IF(I36="","",IF(H36&lt;=0,"已結清",IF(I36=0,"未到期",IF(I36&lt;=30,"逾期 1-30 天",IF(I36&lt;=60,"逾期 31-60 天",IF(I36&lt;=90,"逾期 61-90 天","逾期 90 天以上"))))))</f>
        <v/>
      </c>
      <c r="K36" s="4">
        <f>IF(I36="","",IF(H36&lt;=0,"",IF(I36=0,"到期前 3 天提醒",IF(I36&lt;=30,"第一階段：友善提醒",IF(I36&lt;=60,"第二階段：正式催告",IF(I36&lt;=90,"第三階段：存證信函","第四階段：支付命令或訴訟"))))))</f>
        <v/>
      </c>
      <c r="L36" s="4" t="n"/>
      <c r="M36" s="4" t="n"/>
      <c r="N36" s="4" t="n"/>
    </row>
    <row r="37">
      <c r="A37" s="4" t="n"/>
      <c r="B37" s="4" t="n"/>
      <c r="C37" s="5" t="n"/>
      <c r="D37" s="4" t="n"/>
      <c r="E37" s="5">
        <f>IF(C37="","",C37+D37)</f>
        <v/>
      </c>
      <c r="F37" s="6" t="n"/>
      <c r="G37" s="6" t="n"/>
      <c r="H37" s="6">
        <f>IF(F37="","",F37-G37)</f>
        <v/>
      </c>
      <c r="I37" s="4">
        <f>IF(OR(E37="",H37=""),"",IF(H37&lt;=0,0,MAX(0,$B$2-E37)))</f>
        <v/>
      </c>
      <c r="J37" s="4">
        <f>IF(I37="","",IF(H37&lt;=0,"已結清",IF(I37=0,"未到期",IF(I37&lt;=30,"逾期 1-30 天",IF(I37&lt;=60,"逾期 31-60 天",IF(I37&lt;=90,"逾期 61-90 天","逾期 90 天以上"))))))</f>
        <v/>
      </c>
      <c r="K37" s="4">
        <f>IF(I37="","",IF(H37&lt;=0,"",IF(I37=0,"到期前 3 天提醒",IF(I37&lt;=30,"第一階段：友善提醒",IF(I37&lt;=60,"第二階段：正式催告",IF(I37&lt;=90,"第三階段：存證信函","第四階段：支付命令或訴訟"))))))</f>
        <v/>
      </c>
      <c r="L37" s="4" t="n"/>
      <c r="M37" s="4" t="n"/>
      <c r="N37" s="4" t="n"/>
    </row>
    <row r="38">
      <c r="A38" s="4" t="n"/>
      <c r="B38" s="4" t="n"/>
      <c r="C38" s="5" t="n"/>
      <c r="D38" s="4" t="n"/>
      <c r="E38" s="5">
        <f>IF(C38="","",C38+D38)</f>
        <v/>
      </c>
      <c r="F38" s="6" t="n"/>
      <c r="G38" s="6" t="n"/>
      <c r="H38" s="6">
        <f>IF(F38="","",F38-G38)</f>
        <v/>
      </c>
      <c r="I38" s="4">
        <f>IF(OR(E38="",H38=""),"",IF(H38&lt;=0,0,MAX(0,$B$2-E38)))</f>
        <v/>
      </c>
      <c r="J38" s="4">
        <f>IF(I38="","",IF(H38&lt;=0,"已結清",IF(I38=0,"未到期",IF(I38&lt;=30,"逾期 1-30 天",IF(I38&lt;=60,"逾期 31-60 天",IF(I38&lt;=90,"逾期 61-90 天","逾期 90 天以上"))))))</f>
        <v/>
      </c>
      <c r="K38" s="4">
        <f>IF(I38="","",IF(H38&lt;=0,"",IF(I38=0,"到期前 3 天提醒",IF(I38&lt;=30,"第一階段：友善提醒",IF(I38&lt;=60,"第二階段：正式催告",IF(I38&lt;=90,"第三階段：存證信函","第四階段：支付命令或訴訟"))))))</f>
        <v/>
      </c>
      <c r="L38" s="4" t="n"/>
      <c r="M38" s="4" t="n"/>
      <c r="N38" s="4" t="n"/>
    </row>
    <row r="39">
      <c r="A39" s="4" t="n"/>
      <c r="B39" s="4" t="n"/>
      <c r="C39" s="5" t="n"/>
      <c r="D39" s="4" t="n"/>
      <c r="E39" s="5">
        <f>IF(C39="","",C39+D39)</f>
        <v/>
      </c>
      <c r="F39" s="6" t="n"/>
      <c r="G39" s="6" t="n"/>
      <c r="H39" s="6">
        <f>IF(F39="","",F39-G39)</f>
        <v/>
      </c>
      <c r="I39" s="4">
        <f>IF(OR(E39="",H39=""),"",IF(H39&lt;=0,0,MAX(0,$B$2-E39)))</f>
        <v/>
      </c>
      <c r="J39" s="4">
        <f>IF(I39="","",IF(H39&lt;=0,"已結清",IF(I39=0,"未到期",IF(I39&lt;=30,"逾期 1-30 天",IF(I39&lt;=60,"逾期 31-60 天",IF(I39&lt;=90,"逾期 61-90 天","逾期 90 天以上"))))))</f>
        <v/>
      </c>
      <c r="K39" s="4">
        <f>IF(I39="","",IF(H39&lt;=0,"",IF(I39=0,"到期前 3 天提醒",IF(I39&lt;=30,"第一階段：友善提醒",IF(I39&lt;=60,"第二階段：正式催告",IF(I39&lt;=90,"第三階段：存證信函","第四階段：支付命令或訴訟"))))))</f>
        <v/>
      </c>
      <c r="L39" s="4" t="n"/>
      <c r="M39" s="4" t="n"/>
      <c r="N39" s="4" t="n"/>
    </row>
    <row r="40">
      <c r="A40" s="4" t="n"/>
      <c r="B40" s="4" t="n"/>
      <c r="C40" s="5" t="n"/>
      <c r="D40" s="4" t="n"/>
      <c r="E40" s="5">
        <f>IF(C40="","",C40+D40)</f>
        <v/>
      </c>
      <c r="F40" s="6" t="n"/>
      <c r="G40" s="6" t="n"/>
      <c r="H40" s="6">
        <f>IF(F40="","",F40-G40)</f>
        <v/>
      </c>
      <c r="I40" s="4">
        <f>IF(OR(E40="",H40=""),"",IF(H40&lt;=0,0,MAX(0,$B$2-E40)))</f>
        <v/>
      </c>
      <c r="J40" s="4">
        <f>IF(I40="","",IF(H40&lt;=0,"已結清",IF(I40=0,"未到期",IF(I40&lt;=30,"逾期 1-30 天",IF(I40&lt;=60,"逾期 31-60 天",IF(I40&lt;=90,"逾期 61-90 天","逾期 90 天以上"))))))</f>
        <v/>
      </c>
      <c r="K40" s="4">
        <f>IF(I40="","",IF(H40&lt;=0,"",IF(I40=0,"到期前 3 天提醒",IF(I40&lt;=30,"第一階段：友善提醒",IF(I40&lt;=60,"第二階段：正式催告",IF(I40&lt;=90,"第三階段：存證信函","第四階段：支付命令或訴訟"))))))</f>
        <v/>
      </c>
      <c r="L40" s="4" t="n"/>
      <c r="M40" s="4" t="n"/>
      <c r="N40" s="4" t="n"/>
    </row>
    <row r="41">
      <c r="A41" s="4" t="n"/>
      <c r="B41" s="4" t="n"/>
      <c r="C41" s="5" t="n"/>
      <c r="D41" s="4" t="n"/>
      <c r="E41" s="5">
        <f>IF(C41="","",C41+D41)</f>
        <v/>
      </c>
      <c r="F41" s="6" t="n"/>
      <c r="G41" s="6" t="n"/>
      <c r="H41" s="6">
        <f>IF(F41="","",F41-G41)</f>
        <v/>
      </c>
      <c r="I41" s="4">
        <f>IF(OR(E41="",H41=""),"",IF(H41&lt;=0,0,MAX(0,$B$2-E41)))</f>
        <v/>
      </c>
      <c r="J41" s="4">
        <f>IF(I41="","",IF(H41&lt;=0,"已結清",IF(I41=0,"未到期",IF(I41&lt;=30,"逾期 1-30 天",IF(I41&lt;=60,"逾期 31-60 天",IF(I41&lt;=90,"逾期 61-90 天","逾期 90 天以上"))))))</f>
        <v/>
      </c>
      <c r="K41" s="4">
        <f>IF(I41="","",IF(H41&lt;=0,"",IF(I41=0,"到期前 3 天提醒",IF(I41&lt;=30,"第一階段：友善提醒",IF(I41&lt;=60,"第二階段：正式催告",IF(I41&lt;=90,"第三階段：存證信函","第四階段：支付命令或訴訟"))))))</f>
        <v/>
      </c>
      <c r="L41" s="4" t="n"/>
      <c r="M41" s="4" t="n"/>
      <c r="N41" s="4" t="n"/>
    </row>
    <row r="42">
      <c r="A42" s="4" t="n"/>
      <c r="B42" s="4" t="n"/>
      <c r="C42" s="5" t="n"/>
      <c r="D42" s="4" t="n"/>
      <c r="E42" s="5">
        <f>IF(C42="","",C42+D42)</f>
        <v/>
      </c>
      <c r="F42" s="6" t="n"/>
      <c r="G42" s="6" t="n"/>
      <c r="H42" s="6">
        <f>IF(F42="","",F42-G42)</f>
        <v/>
      </c>
      <c r="I42" s="4">
        <f>IF(OR(E42="",H42=""),"",IF(H42&lt;=0,0,MAX(0,$B$2-E42)))</f>
        <v/>
      </c>
      <c r="J42" s="4">
        <f>IF(I42="","",IF(H42&lt;=0,"已結清",IF(I42=0,"未到期",IF(I42&lt;=30,"逾期 1-30 天",IF(I42&lt;=60,"逾期 31-60 天",IF(I42&lt;=90,"逾期 61-90 天","逾期 90 天以上"))))))</f>
        <v/>
      </c>
      <c r="K42" s="4">
        <f>IF(I42="","",IF(H42&lt;=0,"",IF(I42=0,"到期前 3 天提醒",IF(I42&lt;=30,"第一階段：友善提醒",IF(I42&lt;=60,"第二階段：正式催告",IF(I42&lt;=90,"第三階段：存證信函","第四階段：支付命令或訴訟"))))))</f>
        <v/>
      </c>
      <c r="L42" s="4" t="n"/>
      <c r="M42" s="4" t="n"/>
      <c r="N42" s="4" t="n"/>
    </row>
    <row r="43">
      <c r="A43" s="4" t="n"/>
      <c r="B43" s="4" t="n"/>
      <c r="C43" s="5" t="n"/>
      <c r="D43" s="4" t="n"/>
      <c r="E43" s="5">
        <f>IF(C43="","",C43+D43)</f>
        <v/>
      </c>
      <c r="F43" s="6" t="n"/>
      <c r="G43" s="6" t="n"/>
      <c r="H43" s="6">
        <f>IF(F43="","",F43-G43)</f>
        <v/>
      </c>
      <c r="I43" s="4">
        <f>IF(OR(E43="",H43=""),"",IF(H43&lt;=0,0,MAX(0,$B$2-E43)))</f>
        <v/>
      </c>
      <c r="J43" s="4">
        <f>IF(I43="","",IF(H43&lt;=0,"已結清",IF(I43=0,"未到期",IF(I43&lt;=30,"逾期 1-30 天",IF(I43&lt;=60,"逾期 31-60 天",IF(I43&lt;=90,"逾期 61-90 天","逾期 90 天以上"))))))</f>
        <v/>
      </c>
      <c r="K43" s="4">
        <f>IF(I43="","",IF(H43&lt;=0,"",IF(I43=0,"到期前 3 天提醒",IF(I43&lt;=30,"第一階段：友善提醒",IF(I43&lt;=60,"第二階段：正式催告",IF(I43&lt;=90,"第三階段：存證信函","第四階段：支付命令或訴訟"))))))</f>
        <v/>
      </c>
      <c r="L43" s="4" t="n"/>
      <c r="M43" s="4" t="n"/>
      <c r="N43" s="4" t="n"/>
    </row>
    <row r="44">
      <c r="A44" s="4" t="n"/>
      <c r="B44" s="4" t="n"/>
      <c r="C44" s="5" t="n"/>
      <c r="D44" s="4" t="n"/>
      <c r="E44" s="5">
        <f>IF(C44="","",C44+D44)</f>
        <v/>
      </c>
      <c r="F44" s="6" t="n"/>
      <c r="G44" s="6" t="n"/>
      <c r="H44" s="6">
        <f>IF(F44="","",F44-G44)</f>
        <v/>
      </c>
      <c r="I44" s="4">
        <f>IF(OR(E44="",H44=""),"",IF(H44&lt;=0,0,MAX(0,$B$2-E44)))</f>
        <v/>
      </c>
      <c r="J44" s="4">
        <f>IF(I44="","",IF(H44&lt;=0,"已結清",IF(I44=0,"未到期",IF(I44&lt;=30,"逾期 1-30 天",IF(I44&lt;=60,"逾期 31-60 天",IF(I44&lt;=90,"逾期 61-90 天","逾期 90 天以上"))))))</f>
        <v/>
      </c>
      <c r="K44" s="4">
        <f>IF(I44="","",IF(H44&lt;=0,"",IF(I44=0,"到期前 3 天提醒",IF(I44&lt;=30,"第一階段：友善提醒",IF(I44&lt;=60,"第二階段：正式催告",IF(I44&lt;=90,"第三階段：存證信函","第四階段：支付命令或訴訟"))))))</f>
        <v/>
      </c>
      <c r="L44" s="4" t="n"/>
      <c r="M44" s="4" t="n"/>
      <c r="N44" s="4" t="n"/>
    </row>
    <row r="45">
      <c r="A45" s="4" t="n"/>
      <c r="B45" s="4" t="n"/>
      <c r="C45" s="5" t="n"/>
      <c r="D45" s="4" t="n"/>
      <c r="E45" s="5">
        <f>IF(C45="","",C45+D45)</f>
        <v/>
      </c>
      <c r="F45" s="6" t="n"/>
      <c r="G45" s="6" t="n"/>
      <c r="H45" s="6">
        <f>IF(F45="","",F45-G45)</f>
        <v/>
      </c>
      <c r="I45" s="4">
        <f>IF(OR(E45="",H45=""),"",IF(H45&lt;=0,0,MAX(0,$B$2-E45)))</f>
        <v/>
      </c>
      <c r="J45" s="4">
        <f>IF(I45="","",IF(H45&lt;=0,"已結清",IF(I45=0,"未到期",IF(I45&lt;=30,"逾期 1-30 天",IF(I45&lt;=60,"逾期 31-60 天",IF(I45&lt;=90,"逾期 61-90 天","逾期 90 天以上"))))))</f>
        <v/>
      </c>
      <c r="K45" s="4">
        <f>IF(I45="","",IF(H45&lt;=0,"",IF(I45=0,"到期前 3 天提醒",IF(I45&lt;=30,"第一階段：友善提醒",IF(I45&lt;=60,"第二階段：正式催告",IF(I45&lt;=90,"第三階段：存證信函","第四階段：支付命令或訴訟"))))))</f>
        <v/>
      </c>
      <c r="L45" s="4" t="n"/>
      <c r="M45" s="4" t="n"/>
      <c r="N45" s="4" t="n"/>
    </row>
    <row r="46">
      <c r="A46" s="4" t="n"/>
      <c r="B46" s="4" t="n"/>
      <c r="C46" s="5" t="n"/>
      <c r="D46" s="4" t="n"/>
      <c r="E46" s="5">
        <f>IF(C46="","",C46+D46)</f>
        <v/>
      </c>
      <c r="F46" s="6" t="n"/>
      <c r="G46" s="6" t="n"/>
      <c r="H46" s="6">
        <f>IF(F46="","",F46-G46)</f>
        <v/>
      </c>
      <c r="I46" s="4">
        <f>IF(OR(E46="",H46=""),"",IF(H46&lt;=0,0,MAX(0,$B$2-E46)))</f>
        <v/>
      </c>
      <c r="J46" s="4">
        <f>IF(I46="","",IF(H46&lt;=0,"已結清",IF(I46=0,"未到期",IF(I46&lt;=30,"逾期 1-30 天",IF(I46&lt;=60,"逾期 31-60 天",IF(I46&lt;=90,"逾期 61-90 天","逾期 90 天以上"))))))</f>
        <v/>
      </c>
      <c r="K46" s="4">
        <f>IF(I46="","",IF(H46&lt;=0,"",IF(I46=0,"到期前 3 天提醒",IF(I46&lt;=30,"第一階段：友善提醒",IF(I46&lt;=60,"第二階段：正式催告",IF(I46&lt;=90,"第三階段：存證信函","第四階段：支付命令或訴訟"))))))</f>
        <v/>
      </c>
      <c r="L46" s="4" t="n"/>
      <c r="M46" s="4" t="n"/>
      <c r="N46" s="4" t="n"/>
    </row>
    <row r="47">
      <c r="A47" s="4" t="n"/>
      <c r="B47" s="4" t="n"/>
      <c r="C47" s="5" t="n"/>
      <c r="D47" s="4" t="n"/>
      <c r="E47" s="5">
        <f>IF(C47="","",C47+D47)</f>
        <v/>
      </c>
      <c r="F47" s="6" t="n"/>
      <c r="G47" s="6" t="n"/>
      <c r="H47" s="6">
        <f>IF(F47="","",F47-G47)</f>
        <v/>
      </c>
      <c r="I47" s="4">
        <f>IF(OR(E47="",H47=""),"",IF(H47&lt;=0,0,MAX(0,$B$2-E47)))</f>
        <v/>
      </c>
      <c r="J47" s="4">
        <f>IF(I47="","",IF(H47&lt;=0,"已結清",IF(I47=0,"未到期",IF(I47&lt;=30,"逾期 1-30 天",IF(I47&lt;=60,"逾期 31-60 天",IF(I47&lt;=90,"逾期 61-90 天","逾期 90 天以上"))))))</f>
        <v/>
      </c>
      <c r="K47" s="4">
        <f>IF(I47="","",IF(H47&lt;=0,"",IF(I47=0,"到期前 3 天提醒",IF(I47&lt;=30,"第一階段：友善提醒",IF(I47&lt;=60,"第二階段：正式催告",IF(I47&lt;=90,"第三階段：存證信函","第四階段：支付命令或訴訟"))))))</f>
        <v/>
      </c>
      <c r="L47" s="4" t="n"/>
      <c r="M47" s="4" t="n"/>
      <c r="N47" s="4" t="n"/>
    </row>
    <row r="48">
      <c r="A48" s="4" t="n"/>
      <c r="B48" s="4" t="n"/>
      <c r="C48" s="5" t="n"/>
      <c r="D48" s="4" t="n"/>
      <c r="E48" s="5">
        <f>IF(C48="","",C48+D48)</f>
        <v/>
      </c>
      <c r="F48" s="6" t="n"/>
      <c r="G48" s="6" t="n"/>
      <c r="H48" s="6">
        <f>IF(F48="","",F48-G48)</f>
        <v/>
      </c>
      <c r="I48" s="4">
        <f>IF(OR(E48="",H48=""),"",IF(H48&lt;=0,0,MAX(0,$B$2-E48)))</f>
        <v/>
      </c>
      <c r="J48" s="4">
        <f>IF(I48="","",IF(H48&lt;=0,"已結清",IF(I48=0,"未到期",IF(I48&lt;=30,"逾期 1-30 天",IF(I48&lt;=60,"逾期 31-60 天",IF(I48&lt;=90,"逾期 61-90 天","逾期 90 天以上"))))))</f>
        <v/>
      </c>
      <c r="K48" s="4">
        <f>IF(I48="","",IF(H48&lt;=0,"",IF(I48=0,"到期前 3 天提醒",IF(I48&lt;=30,"第一階段：友善提醒",IF(I48&lt;=60,"第二階段：正式催告",IF(I48&lt;=90,"第三階段：存證信函","第四階段：支付命令或訴訟"))))))</f>
        <v/>
      </c>
      <c r="L48" s="4" t="n"/>
      <c r="M48" s="4" t="n"/>
      <c r="N48" s="4" t="n"/>
    </row>
    <row r="49">
      <c r="A49" s="4" t="n"/>
      <c r="B49" s="4" t="n"/>
      <c r="C49" s="5" t="n"/>
      <c r="D49" s="4" t="n"/>
      <c r="E49" s="5">
        <f>IF(C49="","",C49+D49)</f>
        <v/>
      </c>
      <c r="F49" s="6" t="n"/>
      <c r="G49" s="6" t="n"/>
      <c r="H49" s="6">
        <f>IF(F49="","",F49-G49)</f>
        <v/>
      </c>
      <c r="I49" s="4">
        <f>IF(OR(E49="",H49=""),"",IF(H49&lt;=0,0,MAX(0,$B$2-E49)))</f>
        <v/>
      </c>
      <c r="J49" s="4">
        <f>IF(I49="","",IF(H49&lt;=0,"已結清",IF(I49=0,"未到期",IF(I49&lt;=30,"逾期 1-30 天",IF(I49&lt;=60,"逾期 31-60 天",IF(I49&lt;=90,"逾期 61-90 天","逾期 90 天以上"))))))</f>
        <v/>
      </c>
      <c r="K49" s="4">
        <f>IF(I49="","",IF(H49&lt;=0,"",IF(I49=0,"到期前 3 天提醒",IF(I49&lt;=30,"第一階段：友善提醒",IF(I49&lt;=60,"第二階段：正式催告",IF(I49&lt;=90,"第三階段：存證信函","第四階段：支付命令或訴訟"))))))</f>
        <v/>
      </c>
      <c r="L49" s="4" t="n"/>
      <c r="M49" s="4" t="n"/>
      <c r="N49" s="4" t="n"/>
    </row>
    <row r="50">
      <c r="A50" s="4" t="n"/>
      <c r="B50" s="4" t="n"/>
      <c r="C50" s="5" t="n"/>
      <c r="D50" s="4" t="n"/>
      <c r="E50" s="5">
        <f>IF(C50="","",C50+D50)</f>
        <v/>
      </c>
      <c r="F50" s="6" t="n"/>
      <c r="G50" s="6" t="n"/>
      <c r="H50" s="6">
        <f>IF(F50="","",F50-G50)</f>
        <v/>
      </c>
      <c r="I50" s="4">
        <f>IF(OR(E50="",H50=""),"",IF(H50&lt;=0,0,MAX(0,$B$2-E50)))</f>
        <v/>
      </c>
      <c r="J50" s="4">
        <f>IF(I50="","",IF(H50&lt;=0,"已結清",IF(I50=0,"未到期",IF(I50&lt;=30,"逾期 1-30 天",IF(I50&lt;=60,"逾期 31-60 天",IF(I50&lt;=90,"逾期 61-90 天","逾期 90 天以上"))))))</f>
        <v/>
      </c>
      <c r="K50" s="4">
        <f>IF(I50="","",IF(H50&lt;=0,"",IF(I50=0,"到期前 3 天提醒",IF(I50&lt;=30,"第一階段：友善提醒",IF(I50&lt;=60,"第二階段：正式催告",IF(I50&lt;=90,"第三階段：存證信函","第四階段：支付命令或訴訟"))))))</f>
        <v/>
      </c>
      <c r="L50" s="4" t="n"/>
      <c r="M50" s="4" t="n"/>
      <c r="N50" s="4" t="n"/>
    </row>
    <row r="51">
      <c r="A51" s="4" t="n"/>
      <c r="B51" s="4" t="n"/>
      <c r="C51" s="5" t="n"/>
      <c r="D51" s="4" t="n"/>
      <c r="E51" s="5">
        <f>IF(C51="","",C51+D51)</f>
        <v/>
      </c>
      <c r="F51" s="6" t="n"/>
      <c r="G51" s="6" t="n"/>
      <c r="H51" s="6">
        <f>IF(F51="","",F51-G51)</f>
        <v/>
      </c>
      <c r="I51" s="4">
        <f>IF(OR(E51="",H51=""),"",IF(H51&lt;=0,0,MAX(0,$B$2-E51)))</f>
        <v/>
      </c>
      <c r="J51" s="4">
        <f>IF(I51="","",IF(H51&lt;=0,"已結清",IF(I51=0,"未到期",IF(I51&lt;=30,"逾期 1-30 天",IF(I51&lt;=60,"逾期 31-60 天",IF(I51&lt;=90,"逾期 61-90 天","逾期 90 天以上"))))))</f>
        <v/>
      </c>
      <c r="K51" s="4">
        <f>IF(I51="","",IF(H51&lt;=0,"",IF(I51=0,"到期前 3 天提醒",IF(I51&lt;=30,"第一階段：友善提醒",IF(I51&lt;=60,"第二階段：正式催告",IF(I51&lt;=90,"第三階段：存證信函","第四階段：支付命令或訴訟"))))))</f>
        <v/>
      </c>
      <c r="L51" s="4" t="n"/>
      <c r="M51" s="4" t="n"/>
      <c r="N51" s="4" t="n"/>
    </row>
    <row r="52">
      <c r="A52" s="4" t="n"/>
      <c r="B52" s="4" t="n"/>
      <c r="C52" s="5" t="n"/>
      <c r="D52" s="4" t="n"/>
      <c r="E52" s="5">
        <f>IF(C52="","",C52+D52)</f>
        <v/>
      </c>
      <c r="F52" s="6" t="n"/>
      <c r="G52" s="6" t="n"/>
      <c r="H52" s="6">
        <f>IF(F52="","",F52-G52)</f>
        <v/>
      </c>
      <c r="I52" s="4">
        <f>IF(OR(E52="",H52=""),"",IF(H52&lt;=0,0,MAX(0,$B$2-E52)))</f>
        <v/>
      </c>
      <c r="J52" s="4">
        <f>IF(I52="","",IF(H52&lt;=0,"已結清",IF(I52=0,"未到期",IF(I52&lt;=30,"逾期 1-30 天",IF(I52&lt;=60,"逾期 31-60 天",IF(I52&lt;=90,"逾期 61-90 天","逾期 90 天以上"))))))</f>
        <v/>
      </c>
      <c r="K52" s="4">
        <f>IF(I52="","",IF(H52&lt;=0,"",IF(I52=0,"到期前 3 天提醒",IF(I52&lt;=30,"第一階段：友善提醒",IF(I52&lt;=60,"第二階段：正式催告",IF(I52&lt;=90,"第三階段：存證信函","第四階段：支付命令或訴訟"))))))</f>
        <v/>
      </c>
      <c r="L52" s="4" t="n"/>
      <c r="M52" s="4" t="n"/>
      <c r="N52" s="4" t="n"/>
    </row>
    <row r="53">
      <c r="A53" s="4" t="n"/>
      <c r="B53" s="4" t="n"/>
      <c r="C53" s="5" t="n"/>
      <c r="D53" s="4" t="n"/>
      <c r="E53" s="5">
        <f>IF(C53="","",C53+D53)</f>
        <v/>
      </c>
      <c r="F53" s="6" t="n"/>
      <c r="G53" s="6" t="n"/>
      <c r="H53" s="6">
        <f>IF(F53="","",F53-G53)</f>
        <v/>
      </c>
      <c r="I53" s="4">
        <f>IF(OR(E53="",H53=""),"",IF(H53&lt;=0,0,MAX(0,$B$2-E53)))</f>
        <v/>
      </c>
      <c r="J53" s="4">
        <f>IF(I53="","",IF(H53&lt;=0,"已結清",IF(I53=0,"未到期",IF(I53&lt;=30,"逾期 1-30 天",IF(I53&lt;=60,"逾期 31-60 天",IF(I53&lt;=90,"逾期 61-90 天","逾期 90 天以上"))))))</f>
        <v/>
      </c>
      <c r="K53" s="4">
        <f>IF(I53="","",IF(H53&lt;=0,"",IF(I53=0,"到期前 3 天提醒",IF(I53&lt;=30,"第一階段：友善提醒",IF(I53&lt;=60,"第二階段：正式催告",IF(I53&lt;=90,"第三階段：存證信函","第四階段：支付命令或訴訟"))))))</f>
        <v/>
      </c>
      <c r="L53" s="4" t="n"/>
      <c r="M53" s="4" t="n"/>
      <c r="N53" s="4" t="n"/>
    </row>
    <row r="54">
      <c r="A54" s="4" t="n"/>
      <c r="B54" s="4" t="n"/>
      <c r="C54" s="5" t="n"/>
      <c r="D54" s="4" t="n"/>
      <c r="E54" s="5">
        <f>IF(C54="","",C54+D54)</f>
        <v/>
      </c>
      <c r="F54" s="6" t="n"/>
      <c r="G54" s="6" t="n"/>
      <c r="H54" s="6">
        <f>IF(F54="","",F54-G54)</f>
        <v/>
      </c>
      <c r="I54" s="4">
        <f>IF(OR(E54="",H54=""),"",IF(H54&lt;=0,0,MAX(0,$B$2-E54)))</f>
        <v/>
      </c>
      <c r="J54" s="4">
        <f>IF(I54="","",IF(H54&lt;=0,"已結清",IF(I54=0,"未到期",IF(I54&lt;=30,"逾期 1-30 天",IF(I54&lt;=60,"逾期 31-60 天",IF(I54&lt;=90,"逾期 61-90 天","逾期 90 天以上"))))))</f>
        <v/>
      </c>
      <c r="K54" s="4">
        <f>IF(I54="","",IF(H54&lt;=0,"",IF(I54=0,"到期前 3 天提醒",IF(I54&lt;=30,"第一階段：友善提醒",IF(I54&lt;=60,"第二階段：正式催告",IF(I54&lt;=90,"第三階段：存證信函","第四階段：支付命令或訴訟"))))))</f>
        <v/>
      </c>
      <c r="L54" s="4" t="n"/>
      <c r="M54" s="4" t="n"/>
      <c r="N54" s="4" t="n"/>
    </row>
  </sheetData>
  <dataValidations count="1">
    <dataValidation sqref="D5:D54" showDropDown="0" showInputMessage="0" showErrorMessage="0" allowBlank="1" type="list">
      <formula1>"7,15,30,45,60,90"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4" customWidth="1" min="3" max="3"/>
    <col width="10" customWidth="1" min="4" max="4"/>
    <col width="18" customWidth="1" min="5" max="5"/>
    <col width="16" customWidth="1" min="6" max="6"/>
  </cols>
  <sheetData>
    <row r="1">
      <c r="A1" s="1" t="inlineStr">
        <is>
          <t>帳齡彙總（自動計算，不用填）</t>
        </is>
      </c>
    </row>
    <row r="3">
      <c r="A3" s="7" t="inlineStr">
        <is>
          <t>帳齡區間</t>
        </is>
      </c>
      <c r="B3" s="7" t="inlineStr">
        <is>
          <t>筆數</t>
        </is>
      </c>
      <c r="C3" s="7" t="inlineStr">
        <is>
          <t>未收金額</t>
        </is>
      </c>
      <c r="D3" s="7" t="inlineStr">
        <is>
          <t>占比</t>
        </is>
      </c>
      <c r="E3" s="7" t="inlineStr">
        <is>
          <t>預估損失率（自填）</t>
        </is>
      </c>
      <c r="F3" s="7" t="inlineStr">
        <is>
          <t>預估可能收不回</t>
        </is>
      </c>
    </row>
    <row r="4">
      <c r="A4" s="4" t="inlineStr">
        <is>
          <t>未到期</t>
        </is>
      </c>
      <c r="B4" s="4">
        <f>COUNTIF('帳齡分析表'!$J$5:$J$54,A4)</f>
        <v/>
      </c>
      <c r="C4" s="6">
        <f>SUMIF('帳齡分析表'!$J$5:$J$54,A4,'帳齡分析表'!$H$5:$H$54)</f>
        <v/>
      </c>
      <c r="D4" s="8">
        <f>IF($C$9=0,0,C4/$C$9)</f>
        <v/>
      </c>
      <c r="E4" s="8" t="n"/>
      <c r="F4" s="6">
        <f>C4*E4</f>
        <v/>
      </c>
    </row>
    <row r="5">
      <c r="A5" s="4" t="inlineStr">
        <is>
          <t>逾期 1-30 天</t>
        </is>
      </c>
      <c r="B5" s="4">
        <f>COUNTIF('帳齡分析表'!$J$5:$J$54,A5)</f>
        <v/>
      </c>
      <c r="C5" s="6">
        <f>SUMIF('帳齡分析表'!$J$5:$J$54,A5,'帳齡分析表'!$H$5:$H$54)</f>
        <v/>
      </c>
      <c r="D5" s="8">
        <f>IF($C$9=0,0,C5/$C$9)</f>
        <v/>
      </c>
      <c r="E5" s="8" t="n"/>
      <c r="F5" s="6">
        <f>C5*E5</f>
        <v/>
      </c>
    </row>
    <row r="6">
      <c r="A6" s="4" t="inlineStr">
        <is>
          <t>逾期 31-60 天</t>
        </is>
      </c>
      <c r="B6" s="4">
        <f>COUNTIF('帳齡分析表'!$J$5:$J$54,A6)</f>
        <v/>
      </c>
      <c r="C6" s="6">
        <f>SUMIF('帳齡分析表'!$J$5:$J$54,A6,'帳齡分析表'!$H$5:$H$54)</f>
        <v/>
      </c>
      <c r="D6" s="8">
        <f>IF($C$9=0,0,C6/$C$9)</f>
        <v/>
      </c>
      <c r="E6" s="8" t="n"/>
      <c r="F6" s="6">
        <f>C6*E6</f>
        <v/>
      </c>
    </row>
    <row r="7">
      <c r="A7" s="4" t="inlineStr">
        <is>
          <t>逾期 61-90 天</t>
        </is>
      </c>
      <c r="B7" s="4">
        <f>COUNTIF('帳齡分析表'!$J$5:$J$54,A7)</f>
        <v/>
      </c>
      <c r="C7" s="6">
        <f>SUMIF('帳齡分析表'!$J$5:$J$54,A7,'帳齡分析表'!$H$5:$H$54)</f>
        <v/>
      </c>
      <c r="D7" s="8">
        <f>IF($C$9=0,0,C7/$C$9)</f>
        <v/>
      </c>
      <c r="E7" s="8" t="n"/>
      <c r="F7" s="6">
        <f>C7*E7</f>
        <v/>
      </c>
    </row>
    <row r="8">
      <c r="A8" s="4" t="inlineStr">
        <is>
          <t>逾期 90 天以上</t>
        </is>
      </c>
      <c r="B8" s="4">
        <f>COUNTIF('帳齡分析表'!$J$5:$J$54,A8)</f>
        <v/>
      </c>
      <c r="C8" s="6">
        <f>SUMIF('帳齡分析表'!$J$5:$J$54,A8,'帳齡分析表'!$H$5:$H$54)</f>
        <v/>
      </c>
      <c r="D8" s="8">
        <f>IF($C$9=0,0,C8/$C$9)</f>
        <v/>
      </c>
      <c r="E8" s="8" t="n"/>
      <c r="F8" s="6">
        <f>C8*E8</f>
        <v/>
      </c>
    </row>
    <row r="9">
      <c r="A9" s="9" t="inlineStr">
        <is>
          <t>合計</t>
        </is>
      </c>
      <c r="B9">
        <f>SUM(B4:B8)</f>
        <v/>
      </c>
      <c r="C9" s="10">
        <f>SUM(C4:C8)</f>
        <v/>
      </c>
      <c r="F9" s="10">
        <f>SUM(F4:F8)</f>
        <v/>
      </c>
    </row>
    <row r="11">
      <c r="A11" t="inlineStr">
        <is>
          <t>預估損失率請依公司自己的歷史收款紀錄填寫；入帳與報稅的提列方式請跟你的會計師確認，這張表只做內部管理用。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7" t="inlineStr">
        <is>
          <t>日期</t>
        </is>
      </c>
      <c r="B1" s="7" t="inlineStr">
        <is>
          <t>客戶名稱</t>
        </is>
      </c>
      <c r="C1" s="7" t="inlineStr">
        <is>
          <t>請款單號</t>
        </is>
      </c>
      <c r="D1" s="7" t="inlineStr">
        <is>
          <t>聯絡方式</t>
        </is>
      </c>
      <c r="E1" s="7" t="inlineStr">
        <is>
          <t>對方回覆</t>
        </is>
      </c>
      <c r="F1" s="7" t="inlineStr">
        <is>
          <t>承諾付款日</t>
        </is>
      </c>
      <c r="G1" s="7" t="inlineStr">
        <is>
          <t>下次追蹤日</t>
        </is>
      </c>
      <c r="H1" s="7" t="inlineStr">
        <is>
          <t>階段</t>
        </is>
      </c>
      <c r="I1" s="7" t="inlineStr">
        <is>
          <t>經手人</t>
        </is>
      </c>
    </row>
    <row r="2">
      <c r="A2" t="inlineStr">
        <is>
          <t>每次聯絡都記一筆。對方說「下週匯」就把日期寫進承諾付款日，到期沒收到直接進下一階段。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4" customWidth="1" min="1" max="1"/>
    <col width="60" customWidth="1" min="2" max="2"/>
    <col width="24" customWidth="1" min="4" max="4"/>
  </cols>
  <sheetData>
    <row r="1">
      <c r="A1" s="7" t="inlineStr">
        <is>
          <t>步驟</t>
        </is>
      </c>
      <c r="B1" s="7" t="inlineStr">
        <is>
          <t>做什麼</t>
        </is>
      </c>
      <c r="C1" s="7" t="inlineStr">
        <is>
          <t>完成</t>
        </is>
      </c>
      <c r="D1" s="7" t="inlineStr">
        <is>
          <t>備註</t>
        </is>
      </c>
    </row>
    <row r="2">
      <c r="A2" t="inlineStr">
        <is>
          <t>關帳前 3 天</t>
        </is>
      </c>
      <c r="B2" t="inlineStr">
        <is>
          <t>把本月出貨單、請款單、銀行入帳明細三份資料拉齊</t>
        </is>
      </c>
      <c r="C2" t="inlineStr">
        <is>
          <t>☐</t>
        </is>
      </c>
    </row>
    <row r="3">
      <c r="A3" t="inlineStr">
        <is>
          <t>逐筆勾稽</t>
        </is>
      </c>
      <c r="B3" t="inlineStr">
        <is>
          <t>每一筆入帳對到請款單號；對不到的列入「待確認入帳」</t>
        </is>
      </c>
      <c r="C3" t="inlineStr">
        <is>
          <t>☐</t>
        </is>
      </c>
    </row>
    <row r="4">
      <c r="A4" t="inlineStr">
        <is>
          <t>處理差額</t>
        </is>
      </c>
      <c r="B4" t="inlineStr">
        <is>
          <t>手續費、折讓、少匯，各自標註原因，不要直接沖掉</t>
        </is>
      </c>
      <c r="C4" t="inlineStr">
        <is>
          <t>☐</t>
        </is>
      </c>
    </row>
    <row r="5">
      <c r="A5" t="inlineStr">
        <is>
          <t>寄對帳單</t>
        </is>
      </c>
      <c r="B5" t="inlineStr">
        <is>
          <t>給月結客戶寄本月對帳單，請對方 5 個工作天內回覆有無差異</t>
        </is>
      </c>
      <c r="C5" t="inlineStr">
        <is>
          <t>☐</t>
        </is>
      </c>
    </row>
    <row r="6">
      <c r="A6" t="inlineStr">
        <is>
          <t>更新帳齡</t>
        </is>
      </c>
      <c r="B6" t="inlineStr">
        <is>
          <t>把基準日改成月底，重新看帳齡彙總，逾期 30 天以上的排進催收</t>
        </is>
      </c>
      <c r="C6" t="inlineStr">
        <is>
          <t>☐</t>
        </is>
      </c>
    </row>
    <row r="7">
      <c r="A7" t="inlineStr">
        <is>
          <t>主管檢視</t>
        </is>
      </c>
      <c r="B7" t="inlineStr">
        <is>
          <t>老闆或財務主管看帳齡彙總與前十大未收客戶</t>
        </is>
      </c>
      <c r="C7" t="inlineStr">
        <is>
          <t>☐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2026-10-26T00:08:24Z</dcterms:created>
  <dcterms:modified xmlns:dcterms="http://purl.org/dc/terms/" xmlns:xsi="http://www.w3.org/2001/XMLSchema-instance" xsi:type="dcterms:W3CDTF">2026-10-26T00:08:24Z</dcterms:modified>
</cp:coreProperties>
</file>